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Growth Model" sheetId="2" state="visible" r:id="rId2"/>
    <sheet xmlns:r="http://schemas.openxmlformats.org/officeDocument/2006/relationships" name="How The Math Works" sheetId="3" state="visible" r:id="rId3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8">
    <numFmt numFmtId="164" formatCode="\$#,##0.00"/>
    <numFmt numFmtId="165" formatCode="0.0%"/>
    <numFmt numFmtId="166" formatCode="\$#,##0"/>
    <numFmt numFmtId="167" formatCode="\$#,##0.000"/>
    <numFmt numFmtId="168" formatCode="&quot;$&quot;#,##0&quot;/month&quot;"/>
    <numFmt numFmtId="169" formatCode="&quot;$&quot;#,##0.00"/>
    <numFmt numFmtId="170" formatCode="&quot;$&quot;#,##0"/>
    <numFmt numFmtId="171" formatCode="&quot;$&quot;#,##0.000"/>
  </numFmts>
  <fonts count="25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3864"/>
      <sz val="14"/>
    </font>
    <font>
      <name val="Arial"/>
      <charset val="1"/>
      <family val="0"/>
      <i val="1"/>
      <color rgb="FF555555"/>
      <sz val="9"/>
    </font>
    <font>
      <name val="Arial"/>
      <charset val="1"/>
      <family val="0"/>
      <b val="1"/>
      <color rgb="FF1F3864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sz val="10"/>
    </font>
    <font>
      <name val="Arial"/>
      <charset val="1"/>
      <family val="0"/>
      <color rgb="FF0000FF"/>
      <sz val="10"/>
    </font>
    <font>
      <name val="Arial"/>
      <charset val="1"/>
      <family val="0"/>
      <b val="1"/>
      <sz val="10"/>
    </font>
    <font>
      <name val="Arial"/>
      <charset val="1"/>
      <family val="0"/>
      <color rgb="FF000000"/>
      <sz val="10"/>
    </font>
    <font>
      <name val="Arial"/>
      <charset val="1"/>
      <family val="0"/>
      <b val="1"/>
      <color rgb="FF1F3864"/>
      <sz val="10"/>
    </font>
    <font>
      <name val="Arial"/>
      <charset val="1"/>
      <family val="0"/>
      <i val="1"/>
      <color rgb="FF555555"/>
      <sz val="10"/>
    </font>
    <font>
      <b val="1"/>
      <color rgb="001F3864"/>
    </font>
    <font>
      <b val="1"/>
      <color rgb="001F3864"/>
      <sz val="12"/>
    </font>
    <font/>
    <font>
      <name val="Arial"/>
      <b val="1"/>
      <color rgb="FF1F3864"/>
      <sz val="14"/>
    </font>
    <font>
      <name val="Arial"/>
      <b val="1"/>
      <color rgb="FF1F3864"/>
      <sz val="11"/>
    </font>
    <font>
      <name val="Arial"/>
      <color rgb="FF333333"/>
      <sz val="10"/>
    </font>
    <font>
      <name val="Arial"/>
      <b val="1"/>
      <color rgb="FF0000FF"/>
      <sz val="10"/>
    </font>
    <font>
      <name val="Arial"/>
      <i val="1"/>
      <color rgb="FF555555"/>
      <sz val="10"/>
    </font>
    <font>
      <name val="Arial"/>
      <b val="1"/>
      <color rgb="FF1F3864"/>
      <sz val="10"/>
    </font>
    <font>
      <name val="Arial"/>
      <color rgb="FF555555"/>
      <sz val="10"/>
    </font>
    <font>
      <name val="Arial"/>
      <i val="1"/>
      <color rgb="FF555555"/>
      <sz val="9"/>
    </font>
  </fonts>
  <fills count="8">
    <fill>
      <patternFill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F5F8FC"/>
        <bgColor rgb="FFFFFFFF"/>
      </patternFill>
    </fill>
    <fill>
      <patternFill patternType="solid">
        <fgColor rgb="FFD6E4F0"/>
        <bgColor rgb="FFEBF0FA"/>
      </patternFill>
    </fill>
    <fill>
      <patternFill patternType="solid">
        <fgColor rgb="FFEBF0FA"/>
        <bgColor rgb="FFF5F8FC"/>
      </patternFill>
    </fill>
    <fill>
      <patternFill patternType="solid">
        <fgColor rgb="FFEBF0FA"/>
      </patternFill>
    </fill>
  </fills>
  <borders count="5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/>
      <top style="thin">
        <color rgb="FFAAAAAA"/>
      </top>
      <bottom/>
      <diagonal/>
    </border>
    <border>
      <left/>
      <right/>
      <top style="thin">
        <color rgb="FFAAAAAA"/>
      </top>
      <bottom style="thin">
        <color rgb="FFAAAAAA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89">
    <xf numFmtId="0" fontId="0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/>
    </xf>
    <xf numFmtId="164" fontId="9" fillId="3" borderId="1" applyAlignment="1" pivotButton="0" quotePrefix="0" xfId="0">
      <alignment horizontal="right" vertical="bottom"/>
    </xf>
    <xf numFmtId="3" fontId="9" fillId="3" borderId="1" applyAlignment="1" pivotButton="0" quotePrefix="0" xfId="0">
      <alignment horizontal="right" vertical="bottom"/>
    </xf>
    <xf numFmtId="165" fontId="9" fillId="3" borderId="1" applyAlignment="1" pivotButton="0" quotePrefix="0" xfId="0">
      <alignment horizontal="right" vertical="bottom"/>
    </xf>
    <xf numFmtId="166" fontId="9" fillId="3" borderId="1" applyAlignment="1" pivotButton="0" quotePrefix="0" xfId="0">
      <alignment horizontal="right" vertical="bottom"/>
    </xf>
    <xf numFmtId="167" fontId="9" fillId="3" borderId="1" applyAlignment="1" pivotButton="0" quotePrefix="0" xfId="0">
      <alignment horizontal="right" vertical="bottom"/>
    </xf>
    <xf numFmtId="0" fontId="10" fillId="0" borderId="1" applyAlignment="1" pivotButton="0" quotePrefix="0" xfId="0">
      <alignment horizontal="left" vertical="center"/>
    </xf>
    <xf numFmtId="167" fontId="11" fillId="0" borderId="1" applyAlignment="1" pivotButton="0" quotePrefix="0" xfId="0">
      <alignment horizontal="right" vertical="bottom"/>
    </xf>
    <xf numFmtId="0" fontId="5" fillId="0" borderId="1" applyAlignment="1" pivotButton="0" quotePrefix="0" xfId="0">
      <alignment horizontal="left" vertical="bottom"/>
    </xf>
    <xf numFmtId="164" fontId="11" fillId="0" borderId="1" applyAlignment="1" pivotButton="0" quotePrefix="0" xfId="0">
      <alignment horizontal="right" vertical="bottom"/>
    </xf>
    <xf numFmtId="165" fontId="11" fillId="0" borderId="1" applyAlignment="1" pivotButton="0" quotePrefix="0" xfId="0">
      <alignment horizontal="right" vertical="bottom"/>
    </xf>
    <xf numFmtId="166" fontId="11" fillId="0" borderId="1" applyAlignment="1" pivotButton="0" quotePrefix="0" xfId="0">
      <alignment horizontal="right" vertical="bottom"/>
    </xf>
    <xf numFmtId="0" fontId="5" fillId="0" borderId="0" applyAlignment="1" pivotButton="0" quotePrefix="0" xfId="0">
      <alignment horizontal="general" vertical="bottom"/>
    </xf>
    <xf numFmtId="0" fontId="10" fillId="0" borderId="1" applyAlignment="1" pivotButton="0" quotePrefix="0" xfId="0">
      <alignment horizontal="center" vertical="bottom"/>
    </xf>
    <xf numFmtId="3" fontId="11" fillId="0" borderId="1" applyAlignment="1" pivotButton="0" quotePrefix="0" xfId="0">
      <alignment horizontal="right" vertical="bottom"/>
    </xf>
    <xf numFmtId="0" fontId="10" fillId="4" borderId="1" applyAlignment="1" pivotButton="0" quotePrefix="0" xfId="0">
      <alignment horizontal="center" vertical="bottom"/>
    </xf>
    <xf numFmtId="3" fontId="11" fillId="4" borderId="1" applyAlignment="1" pivotButton="0" quotePrefix="0" xfId="0">
      <alignment horizontal="right" vertical="bottom"/>
    </xf>
    <xf numFmtId="166" fontId="11" fillId="4" borderId="1" applyAlignment="1" pivotButton="0" quotePrefix="0" xfId="0">
      <alignment horizontal="right" vertical="bottom"/>
    </xf>
    <xf numFmtId="0" fontId="12" fillId="5" borderId="1" applyAlignment="1" pivotButton="0" quotePrefix="0" xfId="0">
      <alignment horizontal="center" vertical="bottom"/>
    </xf>
    <xf numFmtId="3" fontId="12" fillId="5" borderId="1" applyAlignment="1" pivotButton="0" quotePrefix="0" xfId="0">
      <alignment horizontal="right" vertical="bottom"/>
    </xf>
    <xf numFmtId="166" fontId="12" fillId="5" borderId="1" applyAlignment="1" pivotButton="0" quotePrefix="0" xfId="0">
      <alignment horizontal="right" vertical="bottom"/>
    </xf>
    <xf numFmtId="0" fontId="12" fillId="6" borderId="0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 vertical="bottom"/>
    </xf>
    <xf numFmtId="0" fontId="8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  <xf numFmtId="0" fontId="6" fillId="6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3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/>
    </xf>
    <xf numFmtId="164" fontId="9" fillId="3" borderId="1" applyAlignment="1" pivotButton="0" quotePrefix="0" xfId="0">
      <alignment horizontal="right" vertical="bottom"/>
    </xf>
    <xf numFmtId="3" fontId="9" fillId="3" borderId="1" applyAlignment="1" pivotButton="0" quotePrefix="0" xfId="0">
      <alignment horizontal="right" vertical="bottom"/>
    </xf>
    <xf numFmtId="165" fontId="9" fillId="3" borderId="1" applyAlignment="1" pivotButton="0" quotePrefix="0" xfId="0">
      <alignment horizontal="right" vertical="bottom"/>
    </xf>
    <xf numFmtId="166" fontId="9" fillId="3" borderId="1" applyAlignment="1" pivotButton="0" quotePrefix="0" xfId="0">
      <alignment horizontal="right" vertical="bottom"/>
    </xf>
    <xf numFmtId="167" fontId="9" fillId="3" borderId="1" applyAlignment="1" pivotButton="0" quotePrefix="0" xfId="0">
      <alignment horizontal="right" vertical="bottom"/>
    </xf>
    <xf numFmtId="0" fontId="10" fillId="0" borderId="1" applyAlignment="1" pivotButton="0" quotePrefix="0" xfId="0">
      <alignment horizontal="left" vertical="center"/>
    </xf>
    <xf numFmtId="167" fontId="11" fillId="0" borderId="1" applyAlignment="1" pivotButton="0" quotePrefix="0" xfId="0">
      <alignment horizontal="right" vertical="bottom"/>
    </xf>
    <xf numFmtId="0" fontId="5" fillId="0" borderId="1" applyAlignment="1" pivotButton="0" quotePrefix="0" xfId="0">
      <alignment horizontal="left" vertical="bottom"/>
    </xf>
    <xf numFmtId="164" fontId="11" fillId="0" borderId="1" applyAlignment="1" pivotButton="0" quotePrefix="0" xfId="0">
      <alignment horizontal="right" vertical="bottom"/>
    </xf>
    <xf numFmtId="165" fontId="11" fillId="0" borderId="1" applyAlignment="1" pivotButton="0" quotePrefix="0" xfId="0">
      <alignment horizontal="right" vertical="bottom"/>
    </xf>
    <xf numFmtId="166" fontId="11" fillId="0" borderId="1" applyAlignment="1" pivotButton="0" quotePrefix="0" xfId="0">
      <alignment horizontal="right" vertical="bottom"/>
    </xf>
    <xf numFmtId="0" fontId="5" fillId="0" borderId="0" applyAlignment="1" pivotButton="0" quotePrefix="0" xfId="0">
      <alignment horizontal="general" vertical="bottom"/>
    </xf>
    <xf numFmtId="0" fontId="10" fillId="0" borderId="1" applyAlignment="1" pivotButton="0" quotePrefix="0" xfId="0">
      <alignment horizontal="center" vertical="bottom"/>
    </xf>
    <xf numFmtId="3" fontId="11" fillId="0" borderId="1" applyAlignment="1" pivotButton="0" quotePrefix="0" xfId="0">
      <alignment horizontal="right" vertical="bottom"/>
    </xf>
    <xf numFmtId="0" fontId="10" fillId="4" borderId="1" applyAlignment="1" pivotButton="0" quotePrefix="0" xfId="0">
      <alignment horizontal="center" vertical="bottom"/>
    </xf>
    <xf numFmtId="3" fontId="11" fillId="4" borderId="1" applyAlignment="1" pivotButton="0" quotePrefix="0" xfId="0">
      <alignment horizontal="right" vertical="bottom"/>
    </xf>
    <xf numFmtId="166" fontId="11" fillId="4" borderId="1" applyAlignment="1" pivotButton="0" quotePrefix="0" xfId="0">
      <alignment horizontal="right" vertical="bottom"/>
    </xf>
    <xf numFmtId="0" fontId="12" fillId="5" borderId="1" applyAlignment="1" pivotButton="0" quotePrefix="0" xfId="0">
      <alignment horizontal="center" vertical="bottom"/>
    </xf>
    <xf numFmtId="3" fontId="12" fillId="5" borderId="1" applyAlignment="1" pivotButton="0" quotePrefix="0" xfId="0">
      <alignment horizontal="right" vertical="bottom"/>
    </xf>
    <xf numFmtId="166" fontId="12" fillId="5" borderId="1" applyAlignment="1" pivotButton="0" quotePrefix="0" xfId="0">
      <alignment horizontal="right" vertical="bottom"/>
    </xf>
    <xf numFmtId="0" fontId="12" fillId="6" borderId="0" applyAlignment="1" pivotButton="0" quotePrefix="0" xfId="0">
      <alignment horizontal="center" vertical="center" wrapText="1"/>
    </xf>
    <xf numFmtId="0" fontId="6" fillId="0" borderId="2" applyAlignment="1" pivotButton="0" quotePrefix="0" xfId="0">
      <alignment horizontal="center" vertical="bottom"/>
    </xf>
    <xf numFmtId="0" fontId="0" fillId="0" borderId="4" pivotButton="0" quotePrefix="0" xfId="0"/>
    <xf numFmtId="0" fontId="8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  <xf numFmtId="0" fontId="6" fillId="6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3" fillId="0" borderId="0" applyAlignment="1" pivotButton="0" quotePrefix="0" xfId="0">
      <alignment horizontal="left" vertical="center"/>
    </xf>
    <xf numFmtId="0" fontId="14" fillId="0" borderId="2" applyAlignment="1" pivotButton="0" quotePrefix="0" xfId="0">
      <alignment horizontal="center" vertical="bottom"/>
    </xf>
    <xf numFmtId="168" fontId="15" fillId="0" borderId="0" pivotButton="0" quotePrefix="0" xfId="0"/>
    <xf numFmtId="0" fontId="17" fillId="0" borderId="0" applyAlignment="1" pivotButton="0" quotePrefix="0" xfId="0">
      <alignment horizontal="left" vertical="center"/>
    </xf>
    <xf numFmtId="0" fontId="16" fillId="0" borderId="0" pivotButton="0" quotePrefix="0" xfId="0"/>
    <xf numFmtId="0" fontId="18" fillId="7" borderId="0" applyAlignment="1" pivotButton="0" quotePrefix="0" xfId="0">
      <alignment vertical="center"/>
    </xf>
    <xf numFmtId="0" fontId="19" fillId="0" borderId="0" applyAlignment="1" pivotButton="0" quotePrefix="0" xfId="0">
      <alignment vertical="center" wrapText="1"/>
    </xf>
    <xf numFmtId="0" fontId="20" fillId="0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22" fillId="0" borderId="0" applyAlignment="1" pivotButton="0" quotePrefix="0" xfId="0">
      <alignment vertical="center"/>
    </xf>
    <xf numFmtId="0" fontId="19" fillId="0" borderId="0" applyAlignment="1" pivotButton="0" quotePrefix="0" xfId="0">
      <alignment vertical="center"/>
    </xf>
    <xf numFmtId="0" fontId="23" fillId="0" borderId="0" applyAlignment="1" pivotButton="0" quotePrefix="0" xfId="0">
      <alignment vertical="center"/>
    </xf>
    <xf numFmtId="0" fontId="24" fillId="0" borderId="0" applyAlignment="1" pivotButton="0" quotePrefix="0" xfId="0">
      <alignment vertical="center" wrapText="1"/>
    </xf>
    <xf numFmtId="169" fontId="9" fillId="3" borderId="1" applyAlignment="1" pivotButton="0" quotePrefix="0" xfId="0">
      <alignment horizontal="right" vertical="bottom"/>
    </xf>
    <xf numFmtId="170" fontId="9" fillId="3" borderId="1" applyAlignment="1" pivotButton="0" quotePrefix="0" xfId="0">
      <alignment horizontal="right" vertical="bottom"/>
    </xf>
    <xf numFmtId="171" fontId="9" fillId="3" borderId="1" applyAlignment="1" pivotButton="0" quotePrefix="0" xfId="0">
      <alignment horizontal="right" vertical="bottom"/>
    </xf>
    <xf numFmtId="171" fontId="11" fillId="0" borderId="1" applyAlignment="1" pivotButton="0" quotePrefix="0" xfId="0">
      <alignment horizontal="right" vertical="bottom"/>
    </xf>
    <xf numFmtId="169" fontId="11" fillId="0" borderId="1" applyAlignment="1" pivotButton="0" quotePrefix="0" xfId="0">
      <alignment horizontal="right" vertical="bottom"/>
    </xf>
    <xf numFmtId="170" fontId="11" fillId="0" borderId="1" applyAlignment="1" pivotButton="0" quotePrefix="0" xfId="0">
      <alignment horizontal="right" vertical="bottom"/>
    </xf>
    <xf numFmtId="170" fontId="11" fillId="4" borderId="1" applyAlignment="1" pivotButton="0" quotePrefix="0" xfId="0">
      <alignment horizontal="right" vertical="bottom"/>
    </xf>
    <xf numFmtId="170" fontId="12" fillId="5" borderId="1" applyAlignment="1" pivotButton="0" quotePrefix="0" xfId="0">
      <alignment horizontal="right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8FC"/>
      <rgbColor rgb="FFEBF0FA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AAAAAA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C33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1" zeroHeight="0" outlineLevelRow="0"/>
  <cols>
    <col width="38" customWidth="1" style="34" min="1" max="1"/>
    <col width="18" customWidth="1" style="34" min="2" max="2"/>
    <col width="28" customWidth="1" style="34" min="3" max="3"/>
  </cols>
  <sheetData>
    <row r="1" ht="30" customHeight="1" s="35">
      <c r="A1" s="36" t="inlineStr">
        <is>
          <t>MSP Backup Business — MRR Growth Model</t>
        </is>
      </c>
    </row>
    <row r="2" ht="18" customHeight="1" s="35">
      <c r="A2" s="37" t="inlineStr">
        <is>
          <t>Blue cells = change these inputs to model your business</t>
        </is>
      </c>
    </row>
    <row r="4" ht="21.75" customHeight="1" s="35">
      <c r="A4" s="38" t="inlineStr">
        <is>
          <t>A. YOUR PRICING ASSUMPTIONS</t>
        </is>
      </c>
    </row>
    <row r="5" ht="15" customHeight="1" s="35">
      <c r="A5" s="39" t="inlineStr">
        <is>
          <t>Assumption</t>
        </is>
      </c>
      <c r="B5" s="39" t="inlineStr">
        <is>
          <t>Your Value</t>
        </is>
      </c>
      <c r="C5" s="39" t="inlineStr">
        <is>
          <t>Notes</t>
        </is>
      </c>
    </row>
    <row r="6" ht="15" customHeight="1" s="35">
      <c r="A6" s="40" t="inlineStr">
        <is>
          <t>Price charged to clients ($/endpoint/month)</t>
        </is>
      </c>
      <c r="B6" s="81" t="n">
        <v>15</v>
      </c>
      <c r="C6" s="40" t="inlineStr">
        <is>
          <t>Typical range: $12–$20</t>
        </is>
      </c>
    </row>
    <row r="7" ht="15" customHeight="1" s="35">
      <c r="A7" s="40" t="inlineStr">
        <is>
          <t>Avg endpoints per client</t>
        </is>
      </c>
      <c r="B7" s="42" t="n">
        <v>5</v>
      </c>
      <c r="C7" s="40" t="inlineStr">
        <is>
          <t>Small biz avg: 5–15 endpoints</t>
        </is>
      </c>
    </row>
    <row r="8" ht="15" customHeight="1" s="35">
      <c r="A8" s="40" t="inlineStr">
        <is>
          <t>New clients added per quarter</t>
        </is>
      </c>
      <c r="B8" s="42" t="n">
        <v>10</v>
      </c>
      <c r="C8" s="40" t="inlineStr">
        <is>
          <t>Conservative start: 5–10/quarter</t>
        </is>
      </c>
    </row>
    <row r="9" ht="15" customHeight="1" s="35">
      <c r="A9" s="40" t="inlineStr">
        <is>
          <t>Churn rate (% clients lost per quarter)</t>
        </is>
      </c>
      <c r="B9" s="43" t="n">
        <v>0.01</v>
      </c>
      <c r="C9" s="40" t="inlineStr">
        <is>
          <t>Target: &lt;2%/quarter</t>
        </is>
      </c>
    </row>
    <row r="11" ht="21.75" customHeight="1" s="35">
      <c r="A11" s="38" t="inlineStr">
        <is>
          <t>B. YOUR PLATFORM COST (WholesaleBackup)</t>
        </is>
      </c>
    </row>
    <row r="12" ht="15" customHeight="1" s="35">
      <c r="A12" s="39" t="inlineStr">
        <is>
          <t>Assumption</t>
        </is>
      </c>
      <c r="B12" s="39" t="inlineStr">
        <is>
          <t>Your Value</t>
        </is>
      </c>
      <c r="C12" s="39" t="inlineStr">
        <is>
          <t>Notes</t>
        </is>
      </c>
    </row>
    <row r="13" ht="15" customHeight="1" s="35">
      <c r="A13" s="40" t="inlineStr">
        <is>
          <t>Platform plan ($/month)</t>
        </is>
      </c>
      <c r="B13" s="82" t="n">
        <v>150</v>
      </c>
      <c r="C13" s="40" t="inlineStr">
        <is>
          <t>$150 = 50 seats included</t>
        </is>
      </c>
    </row>
    <row r="14" ht="15" customHeight="1" s="35">
      <c r="A14" s="40" t="inlineStr">
        <is>
          <t>Infrastructure fee ($/month)</t>
        </is>
      </c>
      <c r="B14" s="82" t="n">
        <v>10</v>
      </c>
      <c r="C14" s="40" t="inlineStr">
        <is>
          <t>Typically $8–$13/month</t>
        </is>
      </c>
    </row>
    <row r="15" ht="15" customHeight="1" s="35">
      <c r="A15" s="40" t="inlineStr">
        <is>
          <t>Storage cost per GB/month ($)</t>
        </is>
      </c>
      <c r="B15" s="83" t="n">
        <v>0.006</v>
      </c>
      <c r="C15" s="40" t="inlineStr">
        <is>
          <t>Wasabi / B2: $0.006/GB</t>
        </is>
      </c>
    </row>
    <row r="16" ht="15" customHeight="1" s="35">
      <c r="A16" s="40" t="inlineStr">
        <is>
          <t>Avg GB stored per endpoint</t>
        </is>
      </c>
      <c r="B16" s="42" t="n">
        <v>90</v>
      </c>
      <c r="C16" s="40" t="inlineStr">
        <is>
          <t>Industry avg: 75–120 GB/workstation + 200–400 GB/server</t>
        </is>
      </c>
    </row>
    <row r="18" ht="21.75" customHeight="1" s="35">
      <c r="A18" s="38" t="inlineStr">
        <is>
          <t>C. DERIVED COST PER ENDPOINT</t>
        </is>
      </c>
    </row>
    <row r="19" ht="15" customHeight="1" s="35">
      <c r="A19" s="39" t="inlineStr">
        <is>
          <t>Metric</t>
        </is>
      </c>
      <c r="B19" s="39" t="inlineStr">
        <is>
          <t>Value</t>
        </is>
      </c>
      <c r="C19" s="39" t="inlineStr">
        <is>
          <t>Formula</t>
        </is>
      </c>
    </row>
    <row r="20" ht="15" customHeight="1" s="35">
      <c r="A20" s="46" t="inlineStr">
        <is>
          <t>Storage cost per endpoint/month</t>
        </is>
      </c>
      <c r="B20" s="84">
        <f>B15*B16</f>
        <v/>
      </c>
      <c r="C20" s="48" t="inlineStr">
        <is>
          <t>storage cost per GB x avg GB</t>
        </is>
      </c>
    </row>
    <row r="21" ht="15" customHeight="1" s="35">
      <c r="A21" s="46" t="inlineStr">
        <is>
          <t>Platform cost per endpoint/month (at 50 seats)</t>
        </is>
      </c>
      <c r="B21" s="84">
        <f>(B13+B14)/50</f>
        <v/>
      </c>
      <c r="C21" s="48" t="inlineStr">
        <is>
          <t>platform plan + infra divided by 50</t>
        </is>
      </c>
    </row>
    <row r="22" ht="15" customHeight="1" s="35">
      <c r="A22" s="46" t="inlineStr">
        <is>
          <t>Total all-in cost per endpoint/month</t>
        </is>
      </c>
      <c r="B22" s="85">
        <f>B20+B21</f>
        <v/>
      </c>
      <c r="C22" s="48" t="inlineStr">
        <is>
          <t>storage cost + platform cost</t>
        </is>
      </c>
    </row>
    <row r="23" ht="15" customHeight="1" s="35">
      <c r="A23" s="46" t="inlineStr">
        <is>
          <t>Gross margin per endpoint</t>
        </is>
      </c>
      <c r="B23" s="50">
        <f>(B6-B22)/B6</f>
        <v/>
      </c>
      <c r="C23" s="48" t="inlineStr">
        <is>
          <t>price minus cost, divided by price</t>
        </is>
      </c>
    </row>
    <row r="24" ht="15" customHeight="1" s="35">
      <c r="A24" s="46" t="inlineStr">
        <is>
          <t>Revenue per client/month</t>
        </is>
      </c>
      <c r="B24" s="85">
        <f>B6*B7</f>
        <v/>
      </c>
      <c r="C24" s="48" t="inlineStr">
        <is>
          <t>price per endpoint x endpoints per client</t>
        </is>
      </c>
    </row>
    <row r="25" ht="15" customHeight="1" s="35">
      <c r="A25" s="46" t="inlineStr">
        <is>
          <t>New MRR added per quarter</t>
        </is>
      </c>
      <c r="B25" s="86">
        <f>B24*B8</f>
        <v/>
      </c>
      <c r="C25" s="48" t="inlineStr">
        <is>
          <t>revenue per client x new clients per quarter</t>
        </is>
      </c>
    </row>
    <row r="27" ht="15" customHeight="1" s="35">
      <c r="A27" s="52" t="inlineStr">
        <is>
          <t>Color Key:  🔵 Blue = Input you can change   ⚫ Black = Formula (don't edit)   🟡 Yellow = Key assumption</t>
        </is>
      </c>
    </row>
    <row r="29" ht="18" customHeight="1" s="35">
      <c r="A29" s="73" t="inlineStr">
        <is>
          <t>HOW TO USE THIS MODEL</t>
        </is>
      </c>
    </row>
    <row r="30" ht="20" customHeight="1" s="35">
      <c r="A30" s="74" t="inlineStr">
        <is>
          <t>1. Edit the blue cells in sections A and B above to match your pricing and platform costs.</t>
        </is>
      </c>
    </row>
    <row r="31" ht="20" customHeight="1" s="35">
      <c r="A31" s="74" t="inlineStr">
        <is>
          <t>2. Switch to the Growth Model tab to see MRR projections across 8 quarters.</t>
        </is>
      </c>
    </row>
    <row r="32" ht="20" customHeight="1" s="35">
      <c r="A32" s="74" t="inlineStr">
        <is>
          <t>3. For a plain-English explanation of how the math works, see the How The Math Works tab.</t>
        </is>
      </c>
    </row>
    <row r="33" ht="20" customHeight="1" s="35">
      <c r="A33" s="74" t="inlineStr">
        <is>
          <t>4. Churn rate is quarterly — 1% per quarter ≈ 4% annual churn. Most MSPs target under 2%/quarter.</t>
        </is>
      </c>
    </row>
  </sheetData>
  <mergeCells count="11">
    <mergeCell ref="A33:C33"/>
    <mergeCell ref="A11:C11"/>
    <mergeCell ref="A1:C1"/>
    <mergeCell ref="A32:C32"/>
    <mergeCell ref="A31:C31"/>
    <mergeCell ref="A18:C18"/>
    <mergeCell ref="A27:C27"/>
    <mergeCell ref="A30:C30"/>
    <mergeCell ref="A29:C29"/>
    <mergeCell ref="A4:C4"/>
    <mergeCell ref="A2:C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H15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1" zeroHeight="0" outlineLevelRow="0"/>
  <cols>
    <col width="14" customWidth="1" style="34" min="1" max="1"/>
    <col width="16" customWidth="1" style="34" min="2" max="3"/>
    <col width="18" customWidth="1" style="34" min="4" max="8"/>
  </cols>
  <sheetData>
    <row r="1" ht="30" customHeight="1" s="35">
      <c r="A1" s="36" t="inlineStr">
        <is>
          <t>Quarterly MRR Growth — Compounding Effect</t>
        </is>
      </c>
    </row>
    <row r="2" ht="15" customHeight="1" s="35">
      <c r="A2" s="37" t="inlineStr">
        <is>
          <t>All values pull from Assumptions tab. Change inputs there to update this model.</t>
        </is>
      </c>
    </row>
    <row r="4" ht="36" customHeight="1" s="35">
      <c r="A4" s="39" t="inlineStr">
        <is>
          <t>Period</t>
        </is>
      </c>
      <c r="B4" s="39" t="inlineStr">
        <is>
          <t>New Clients Added</t>
        </is>
      </c>
      <c r="C4" s="39" t="inlineStr">
        <is>
          <t>Cumulative Clients</t>
        </is>
      </c>
      <c r="D4" s="39" t="inlineStr">
        <is>
          <t>New Endpoints</t>
        </is>
      </c>
      <c r="E4" s="39" t="inlineStr">
        <is>
          <t>Cumulative Endpoints</t>
        </is>
      </c>
      <c r="F4" s="39" t="inlineStr">
        <is>
          <t>New MRR Added ($)</t>
        </is>
      </c>
      <c r="G4" s="39" t="inlineStr">
        <is>
          <t>Cumulative MRR ($)</t>
        </is>
      </c>
      <c r="H4" s="39" t="inlineStr">
        <is>
          <t>Annualized Run Rate ($)</t>
        </is>
      </c>
    </row>
    <row r="5" ht="15" customHeight="1" s="35">
      <c r="A5" s="53" t="inlineStr">
        <is>
          <t>Q1 (Start)</t>
        </is>
      </c>
      <c r="B5" s="54">
        <f>Assumptions!B8</f>
        <v/>
      </c>
      <c r="C5" s="54">
        <f>B5</f>
        <v/>
      </c>
      <c r="D5" s="54">
        <f>B5*Assumptions!B7</f>
        <v/>
      </c>
      <c r="E5" s="54">
        <f>D5</f>
        <v/>
      </c>
      <c r="F5" s="86">
        <f>B5*Assumptions!B24</f>
        <v/>
      </c>
      <c r="G5" s="86">
        <f>F5</f>
        <v/>
      </c>
      <c r="H5" s="86">
        <f>G5*12</f>
        <v/>
      </c>
    </row>
    <row r="6" ht="15" customHeight="1" s="35">
      <c r="A6" s="55" t="inlineStr">
        <is>
          <t>Q2</t>
        </is>
      </c>
      <c r="B6" s="56">
        <f>Assumptions!B8</f>
        <v/>
      </c>
      <c r="C6" s="56">
        <f>ROUND(C5*(1-Assumptions!B9)+B6,0)</f>
        <v/>
      </c>
      <c r="D6" s="56">
        <f>B6*Assumptions!B7</f>
        <v/>
      </c>
      <c r="E6" s="56">
        <f>C6*Assumptions!B7</f>
        <v/>
      </c>
      <c r="F6" s="87">
        <f>B6*Assumptions!B24</f>
        <v/>
      </c>
      <c r="G6" s="87">
        <f>C6*Assumptions!B24</f>
        <v/>
      </c>
      <c r="H6" s="87">
        <f>G6*12</f>
        <v/>
      </c>
    </row>
    <row r="7" ht="15" customHeight="1" s="35">
      <c r="A7" s="53" t="inlineStr">
        <is>
          <t>Q3</t>
        </is>
      </c>
      <c r="B7" s="54">
        <f>Assumptions!B8</f>
        <v/>
      </c>
      <c r="C7" s="54">
        <f>ROUND(C6*(1-Assumptions!B9)+B7,0)</f>
        <v/>
      </c>
      <c r="D7" s="54">
        <f>B7*Assumptions!B7</f>
        <v/>
      </c>
      <c r="E7" s="54">
        <f>C7*Assumptions!B7</f>
        <v/>
      </c>
      <c r="F7" s="86">
        <f>B7*Assumptions!B24</f>
        <v/>
      </c>
      <c r="G7" s="86">
        <f>C7*Assumptions!B24</f>
        <v/>
      </c>
      <c r="H7" s="86">
        <f>G7*12</f>
        <v/>
      </c>
    </row>
    <row r="8" ht="15" customHeight="1" s="35">
      <c r="A8" s="58" t="inlineStr">
        <is>
          <t>Q4 (Year 1 End)</t>
        </is>
      </c>
      <c r="B8" s="59">
        <f>Assumptions!B8</f>
        <v/>
      </c>
      <c r="C8" s="59">
        <f>ROUND(C7*(1-Assumptions!B9)+B8,0)</f>
        <v/>
      </c>
      <c r="D8" s="59">
        <f>B8*Assumptions!B7</f>
        <v/>
      </c>
      <c r="E8" s="59">
        <f>C8*Assumptions!B7</f>
        <v/>
      </c>
      <c r="F8" s="88">
        <f>B8*Assumptions!B24</f>
        <v/>
      </c>
      <c r="G8" s="88">
        <f>C8*Assumptions!B24</f>
        <v/>
      </c>
      <c r="H8" s="88">
        <f>G8*12</f>
        <v/>
      </c>
    </row>
    <row r="9" ht="15" customHeight="1" s="35">
      <c r="A9" s="53" t="inlineStr">
        <is>
          <t>Q5</t>
        </is>
      </c>
      <c r="B9" s="54">
        <f>Assumptions!B8</f>
        <v/>
      </c>
      <c r="C9" s="54">
        <f>ROUND(C8*(1-Assumptions!B9)+B9,0)</f>
        <v/>
      </c>
      <c r="D9" s="54">
        <f>B9*Assumptions!B7</f>
        <v/>
      </c>
      <c r="E9" s="54">
        <f>C9*Assumptions!B7</f>
        <v/>
      </c>
      <c r="F9" s="86">
        <f>B9*Assumptions!B24</f>
        <v/>
      </c>
      <c r="G9" s="86">
        <f>C9*Assumptions!B24</f>
        <v/>
      </c>
      <c r="H9" s="86">
        <f>G9*12</f>
        <v/>
      </c>
    </row>
    <row r="10" ht="15" customHeight="1" s="35">
      <c r="A10" s="55" t="inlineStr">
        <is>
          <t>Q6</t>
        </is>
      </c>
      <c r="B10" s="56">
        <f>Assumptions!B8</f>
        <v/>
      </c>
      <c r="C10" s="56">
        <f>ROUND(C9*(1-Assumptions!B9)+B10,0)</f>
        <v/>
      </c>
      <c r="D10" s="56">
        <f>B10*Assumptions!B7</f>
        <v/>
      </c>
      <c r="E10" s="56">
        <f>C10*Assumptions!B7</f>
        <v/>
      </c>
      <c r="F10" s="87">
        <f>B10*Assumptions!B24</f>
        <v/>
      </c>
      <c r="G10" s="87">
        <f>C10*Assumptions!B24</f>
        <v/>
      </c>
      <c r="H10" s="87">
        <f>G10*12</f>
        <v/>
      </c>
    </row>
    <row r="11" ht="15" customHeight="1" s="35">
      <c r="A11" s="53" t="inlineStr">
        <is>
          <t>Q7</t>
        </is>
      </c>
      <c r="B11" s="54">
        <f>Assumptions!B8</f>
        <v/>
      </c>
      <c r="C11" s="54">
        <f>ROUND(C10*(1-Assumptions!B9)+B11,0)</f>
        <v/>
      </c>
      <c r="D11" s="54">
        <f>B11*Assumptions!B7</f>
        <v/>
      </c>
      <c r="E11" s="54">
        <f>C11*Assumptions!B7</f>
        <v/>
      </c>
      <c r="F11" s="86">
        <f>B11*Assumptions!B24</f>
        <v/>
      </c>
      <c r="G11" s="86">
        <f>C11*Assumptions!B24</f>
        <v/>
      </c>
      <c r="H11" s="86">
        <f>G11*12</f>
        <v/>
      </c>
    </row>
    <row r="12" ht="15" customHeight="1" s="35">
      <c r="A12" s="58" t="inlineStr">
        <is>
          <t>Q8 (Year 2 End)</t>
        </is>
      </c>
      <c r="B12" s="59">
        <f>Assumptions!B8</f>
        <v/>
      </c>
      <c r="C12" s="59">
        <f>ROUND(C11*(1-Assumptions!B9)+B12,0)</f>
        <v/>
      </c>
      <c r="D12" s="59">
        <f>B12*Assumptions!B7</f>
        <v/>
      </c>
      <c r="E12" s="59">
        <f>C12*Assumptions!B7</f>
        <v/>
      </c>
      <c r="F12" s="88">
        <f>B12*Assumptions!B24</f>
        <v/>
      </c>
      <c r="G12" s="88">
        <f>C12*Assumptions!B24</f>
        <v/>
      </c>
      <c r="H12" s="88">
        <f>G12*12</f>
        <v/>
      </c>
    </row>
    <row r="14" ht="27.75" customHeight="1" s="35">
      <c r="A14" s="61" t="inlineStr">
        <is>
          <t>Key Insight: Each quarter's clients STAY. You're not replacing — you're stacking. New MRR each quarter sits on top of all prior quarters.</t>
        </is>
      </c>
    </row>
    <row r="15" ht="15" customHeight="1" s="35">
      <c r="A15" s="69" t="inlineStr">
        <is>
          <t>Year 1 Ending MRR:</t>
        </is>
      </c>
      <c r="B15" s="70">
        <f>G8</f>
        <v/>
      </c>
      <c r="E15" s="69" t="inlineStr">
        <is>
          <t>Year 2 Ending MRR:</t>
        </is>
      </c>
      <c r="F15" s="70">
        <f>G12</f>
        <v/>
      </c>
    </row>
  </sheetData>
  <mergeCells count="5">
    <mergeCell ref="A2:H2"/>
    <mergeCell ref="A14:H14"/>
    <mergeCell ref="A1:H1"/>
    <mergeCell ref="B15:D15"/>
    <mergeCell ref="F15:H15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D32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1" zeroHeight="0" outlineLevelRow="0"/>
  <cols>
    <col width="38" customWidth="1" style="34" min="1" max="1"/>
    <col width="32" customWidth="1" style="34" min="2" max="4"/>
    <col width="40" customWidth="1" style="35" min="3" max="3"/>
    <col width="10" customWidth="1" style="35" min="4" max="4"/>
  </cols>
  <sheetData>
    <row r="1" ht="26" customHeight="1" s="35">
      <c r="A1" s="71" t="inlineStr">
        <is>
          <t>How The MRR Math Works — Plain English</t>
        </is>
      </c>
    </row>
    <row r="2" ht="15" customHeight="1" s="35">
      <c r="A2" s="72" t="n"/>
      <c r="B2" s="72" t="n"/>
      <c r="C2" s="72" t="n"/>
      <c r="D2" s="72" t="n"/>
    </row>
    <row r="3" ht="18" customHeight="1" s="35">
      <c r="A3" s="73" t="inlineStr">
        <is>
          <t>THE SETUP  (inputs from the Assumptions tab)</t>
        </is>
      </c>
      <c r="B3" s="72" t="n"/>
      <c r="C3" s="72" t="n"/>
      <c r="D3" s="72" t="n"/>
    </row>
    <row r="4" ht="15" customHeight="1" s="35">
      <c r="A4" s="74" t="inlineStr">
        <is>
          <t>You charge clients:</t>
        </is>
      </c>
      <c r="B4" s="75" t="inlineStr">
        <is>
          <t>$15/endpoint/month</t>
        </is>
      </c>
      <c r="C4" s="72" t="n"/>
      <c r="D4" s="72" t="n"/>
    </row>
    <row r="5" ht="15" customHeight="1" s="35">
      <c r="A5" s="74" t="inlineStr">
        <is>
          <t>Average client size:</t>
        </is>
      </c>
      <c r="B5" s="75" t="inlineStr">
        <is>
          <t>5 endpoints</t>
        </is>
      </c>
      <c r="C5" s="72" t="n"/>
      <c r="D5" s="72" t="n"/>
    </row>
    <row r="6" ht="15" customHeight="1" s="35">
      <c r="A6" s="74" t="inlineStr">
        <is>
          <t>Revenue per client:</t>
        </is>
      </c>
      <c r="B6" s="75" t="inlineStr">
        <is>
          <t>$75/month</t>
        </is>
      </c>
      <c r="C6" s="76" t="inlineStr">
        <is>
          <t>($15 × 5 endpoints)</t>
        </is>
      </c>
      <c r="D6" s="72" t="n"/>
    </row>
    <row r="7" ht="15" customHeight="1" s="35">
      <c r="A7" s="74" t="inlineStr">
        <is>
          <t>New clients per quarter:</t>
        </is>
      </c>
      <c r="B7" s="75" t="inlineStr">
        <is>
          <t>10 clients</t>
        </is>
      </c>
      <c r="C7" s="76" t="inlineStr">
        <is>
          <t>(10 new companies, not 10 endpoints)</t>
        </is>
      </c>
      <c r="D7" s="72" t="n"/>
    </row>
    <row r="8" ht="15" customHeight="1" s="35">
      <c r="A8" s="74" t="inlineStr">
        <is>
          <t>New MRR added each quarter:</t>
        </is>
      </c>
      <c r="B8" s="75" t="inlineStr">
        <is>
          <t>$750/month</t>
        </is>
      </c>
      <c r="C8" s="76" t="inlineStr">
        <is>
          <t>($75 × 10 clients)</t>
        </is>
      </c>
      <c r="D8" s="72" t="n"/>
    </row>
    <row r="9" ht="15" customHeight="1" s="35">
      <c r="A9" s="72" t="n"/>
      <c r="B9" s="72" t="n"/>
      <c r="C9" s="72" t="n"/>
      <c r="D9" s="72" t="n"/>
    </row>
    <row r="10" ht="18" customHeight="1" s="35">
      <c r="A10" s="73" t="inlineStr">
        <is>
          <t>WHY IT COMPOUNDS  (the key insight)</t>
        </is>
      </c>
      <c r="B10" s="72" t="n"/>
      <c r="C10" s="72" t="n"/>
      <c r="D10" s="72" t="n"/>
    </row>
    <row r="11" ht="28" customHeight="1" s="35">
      <c r="A11" s="74" t="inlineStr">
        <is>
          <t>Q1 clients keep paying in Q2, Q3, Q4 — you're stacking new revenue on top of existing revenue, not replacing it.</t>
        </is>
      </c>
    </row>
    <row r="12" ht="15" customHeight="1" s="35">
      <c r="A12" s="77" t="inlineStr">
        <is>
          <t>Q1</t>
        </is>
      </c>
      <c r="B12" s="78" t="inlineStr">
        <is>
          <t>+10 clients → +$750/month</t>
        </is>
      </c>
      <c r="C12" s="79" t="inlineStr">
        <is>
          <t>Total MRR: $750/month</t>
        </is>
      </c>
      <c r="D12" s="72" t="n"/>
    </row>
    <row r="13" ht="15" customHeight="1" s="35">
      <c r="A13" s="77" t="inlineStr">
        <is>
          <t>Q2</t>
        </is>
      </c>
      <c r="B13" s="78" t="inlineStr">
        <is>
          <t>+10 clients → +$750/month</t>
        </is>
      </c>
      <c r="C13" s="79" t="inlineStr">
        <is>
          <t>Total MRR: $1,500/month  (Q1 clients still paying)</t>
        </is>
      </c>
      <c r="D13" s="72" t="n"/>
    </row>
    <row r="14" ht="15" customHeight="1" s="35">
      <c r="A14" s="77" t="inlineStr">
        <is>
          <t>Q3</t>
        </is>
      </c>
      <c r="B14" s="78" t="inlineStr">
        <is>
          <t>+10 clients → +$750/month</t>
        </is>
      </c>
      <c r="C14" s="79" t="inlineStr">
        <is>
          <t>Total MRR: $2,250/month</t>
        </is>
      </c>
      <c r="D14" s="72" t="n"/>
    </row>
    <row r="15" ht="15" customHeight="1" s="35">
      <c r="A15" s="77" t="inlineStr">
        <is>
          <t>Q4</t>
        </is>
      </c>
      <c r="B15" s="78" t="inlineStr">
        <is>
          <t>+10 clients → +$750/month</t>
        </is>
      </c>
      <c r="C15" s="77" t="inlineStr">
        <is>
          <t>Total MRR: $3,000/month  ← Year 1 end</t>
        </is>
      </c>
      <c r="D15" s="72" t="n"/>
    </row>
    <row r="16" ht="32" customHeight="1" s="35">
      <c r="A16" s="80" t="inlineStr">
        <is>
          <t>Note: values above use the default assumptions ($15/endpoint, 5 endpoints, 10 clients/quarter). Change the Assumptions tab to model your numbers — the Growth Model recalculates automatically.</t>
        </is>
      </c>
    </row>
    <row r="17" ht="15" customHeight="1" s="35">
      <c r="A17" s="72" t="n"/>
      <c r="B17" s="72" t="n"/>
      <c r="C17" s="72" t="n"/>
      <c r="D17" s="72" t="n"/>
    </row>
    <row r="18" ht="18" customHeight="1" s="35">
      <c r="A18" s="73" t="inlineStr">
        <is>
          <t>KEY DEFINITIONS</t>
        </is>
      </c>
      <c r="B18" s="72" t="n"/>
      <c r="C18" s="72" t="n"/>
      <c r="D18" s="72" t="n"/>
    </row>
    <row r="19" ht="18" customHeight="1" s="35">
      <c r="A19" s="77" t="inlineStr">
        <is>
          <t>"10 clients per quarter"</t>
        </is>
      </c>
      <c r="B19" s="74" t="inlineStr">
        <is>
          <t>10 new companies signing up, each with ~5 endpoints (devices)</t>
        </is>
      </c>
      <c r="C19" s="72" t="n"/>
      <c r="D19" s="72" t="n"/>
    </row>
    <row r="20" ht="18" customHeight="1" s="35">
      <c r="A20" s="77" t="inlineStr">
        <is>
          <t>"50 endpoints per quarter"</t>
        </is>
      </c>
      <c r="B20" s="74" t="inlineStr">
        <is>
          <t>10 clients × 5 endpoints each — not 50 endpoints per single client</t>
        </is>
      </c>
      <c r="C20" s="72" t="n"/>
      <c r="D20" s="72" t="n"/>
    </row>
    <row r="21" ht="18" customHeight="1" s="35">
      <c r="A21" s="77" t="inlineStr">
        <is>
          <t>"Endpoint"</t>
        </is>
      </c>
      <c r="B21" s="74" t="inlineStr">
        <is>
          <t>Any backed-up device: workstation, laptop, or server</t>
        </is>
      </c>
      <c r="C21" s="72" t="n"/>
      <c r="D21" s="72" t="n"/>
    </row>
    <row r="22" ht="18" customHeight="1" s="35">
      <c r="A22" s="77" t="inlineStr">
        <is>
          <t>"MRR"</t>
        </is>
      </c>
      <c r="B22" s="74" t="inlineStr">
        <is>
          <t>Monthly Recurring Revenue — the total billed to clients each month</t>
        </is>
      </c>
      <c r="C22" s="72" t="n"/>
      <c r="D22" s="72" t="n"/>
    </row>
    <row r="23" ht="15" customHeight="1" s="35">
      <c r="A23" s="72" t="n"/>
      <c r="B23" s="72" t="n"/>
      <c r="C23" s="72" t="n"/>
      <c r="D23" s="72" t="n"/>
    </row>
    <row r="24" ht="18" customHeight="1" s="35">
      <c r="A24" s="73" t="inlineStr">
        <is>
          <t>STORAGE ASSUMPTION</t>
        </is>
      </c>
      <c r="B24" s="72" t="n"/>
      <c r="C24" s="72" t="n"/>
      <c r="D24" s="72" t="n"/>
    </row>
    <row r="25" ht="20" customHeight="1" s="35">
      <c r="A25" s="74" t="inlineStr">
        <is>
          <t>Avg GB per endpoint is set to 90 GB in the Assumptions tab.</t>
        </is>
      </c>
      <c r="B25" s="72" t="n"/>
      <c r="C25" s="72" t="n"/>
      <c r="D25" s="72" t="n"/>
    </row>
    <row r="26" ht="20" customHeight="1" s="35">
      <c r="A26" s="74" t="inlineStr">
        <is>
          <t>Industry benchmarks: 75–120 GB/workstation + 200–400 GB/server with retention.</t>
        </is>
      </c>
      <c r="B26" s="72" t="n"/>
      <c r="C26" s="72" t="n"/>
      <c r="D26" s="72" t="n"/>
    </row>
    <row r="27" ht="20" customHeight="1" s="35">
      <c r="A27" s="74" t="inlineStr">
        <is>
          <t>90 GB is a conservative midpoint — real usage often runs higher, especially with servers in the mix.</t>
        </is>
      </c>
      <c r="B27" s="72" t="n"/>
      <c r="C27" s="72" t="n"/>
      <c r="D27" s="72" t="n"/>
    </row>
    <row r="28" ht="20" customHeight="1" s="35">
      <c r="A28" s="74" t="inlineStr">
        <is>
          <t>This figure drives the storage cost per endpoint and gross margin calculations in the Growth Model.</t>
        </is>
      </c>
      <c r="B28" s="72" t="n"/>
      <c r="C28" s="72" t="n"/>
      <c r="D28" s="72" t="n"/>
    </row>
    <row r="29">
      <c r="A29" s="72" t="n"/>
      <c r="B29" s="72" t="n"/>
      <c r="C29" s="72" t="n"/>
      <c r="D29" s="72" t="n"/>
    </row>
    <row r="30">
      <c r="A30" s="72" t="n"/>
      <c r="B30" s="72" t="n"/>
      <c r="C30" s="72" t="n"/>
      <c r="D30" s="72" t="n"/>
    </row>
    <row r="31">
      <c r="A31" s="72" t="n"/>
      <c r="B31" s="72" t="n"/>
      <c r="C31" s="72" t="n"/>
      <c r="D31" s="72" t="n"/>
    </row>
    <row r="32">
      <c r="A32" s="72" t="n"/>
      <c r="B32" s="72" t="n"/>
      <c r="C32" s="72" t="n"/>
      <c r="D32" s="72" t="n"/>
    </row>
  </sheetData>
  <mergeCells count="3">
    <mergeCell ref="A1:D1"/>
    <mergeCell ref="A16:D16"/>
    <mergeCell ref="A11:D1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2026-02-23T01:24:29Z</dcterms:created>
  <dcterms:modified xmlns:dcterms="http://purl.org/dc/terms/" xmlns:xsi="http://www.w3.org/2001/XMLSchema-instance" xsi:type="dcterms:W3CDTF">2026-03-03T04:25:20Z</dcterms:modified>
  <cp:revision>0</cp:revision>
</cp:coreProperties>
</file>